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9440" windowHeight="9060"/>
  </bookViews>
  <sheets>
    <sheet name="Теплоноситель" sheetId="1" r:id="rId1"/>
  </sheets>
  <externalReferences>
    <externalReference r:id="rId2"/>
  </externalReferences>
  <definedNames>
    <definedName name="kind_of_activity" localSheetId="0">[1]TEHSHEET!$B$19:$B$25</definedName>
  </definedNames>
  <calcPr calcId="145621"/>
</workbook>
</file>

<file path=xl/calcChain.xml><?xml version="1.0" encoding="utf-8"?>
<calcChain xmlns="http://schemas.openxmlformats.org/spreadsheetml/2006/main">
  <c r="E39" i="1" l="1"/>
  <c r="E37" i="1"/>
  <c r="E38" i="1" s="1"/>
  <c r="F36" i="1"/>
  <c r="F37" i="1" s="1"/>
  <c r="F9" i="1"/>
  <c r="E9" i="1"/>
  <c r="E8" i="1" s="1"/>
  <c r="F8" i="1"/>
  <c r="F6" i="1"/>
  <c r="B6" i="1"/>
  <c r="D6" i="1" s="1"/>
  <c r="G6" i="1" s="1"/>
</calcChain>
</file>

<file path=xl/comments1.xml><?xml version="1.0" encoding="utf-8"?>
<comments xmlns="http://schemas.openxmlformats.org/spreadsheetml/2006/main">
  <authors>
    <author>Вектор</author>
  </authors>
  <commentList>
    <comment ref="F10" authorId="0">
      <text>
        <r>
          <rPr>
            <b/>
            <sz val="8"/>
            <color indexed="81"/>
            <rFont val="Tahoma"/>
            <charset val="204"/>
          </rPr>
          <t>Вектор:</t>
        </r>
        <r>
          <rPr>
            <sz val="8"/>
            <color indexed="81"/>
            <rFont val="Tahoma"/>
            <charset val="204"/>
          </rPr>
          <t xml:space="preserve">
25 тыс плюсую к ПО сторонников т.ю к. реальные потери больше утверждаемых</t>
        </r>
      </text>
    </comment>
    <comment ref="G10" authorId="0">
      <text>
        <r>
          <rPr>
            <b/>
            <sz val="8"/>
            <color indexed="81"/>
            <rFont val="Tahoma"/>
            <charset val="204"/>
          </rPr>
          <t>Вектор:</t>
        </r>
        <r>
          <rPr>
            <sz val="8"/>
            <color indexed="81"/>
            <rFont val="Tahoma"/>
            <charset val="204"/>
          </rPr>
          <t xml:space="preserve">
25 тыс плюсую к ПО сторонников т.ю к. реальные потери больше утверждаемых</t>
        </r>
      </text>
    </comment>
    <comment ref="F31" authorId="0">
      <text>
        <r>
          <rPr>
            <b/>
            <sz val="8"/>
            <color indexed="81"/>
            <rFont val="Tahoma"/>
            <charset val="204"/>
          </rPr>
          <t>Вектор:</t>
        </r>
        <r>
          <rPr>
            <sz val="8"/>
            <color indexed="81"/>
            <rFont val="Tahoma"/>
            <charset val="204"/>
          </rPr>
          <t xml:space="preserve">
взял 70% на УПХ т.к. нет времени реально подсчитывать </t>
        </r>
      </text>
    </comment>
    <comment ref="G31" authorId="0">
      <text>
        <r>
          <rPr>
            <b/>
            <sz val="8"/>
            <color indexed="81"/>
            <rFont val="Tahoma"/>
            <charset val="204"/>
          </rPr>
          <t>Вектор:</t>
        </r>
        <r>
          <rPr>
            <sz val="8"/>
            <color indexed="81"/>
            <rFont val="Tahoma"/>
            <charset val="204"/>
          </rPr>
          <t xml:space="preserve">
взял 70% на УПХ т.к. нет времени реально подсчитывать </t>
        </r>
      </text>
    </comment>
  </commentList>
</comments>
</file>

<file path=xl/sharedStrings.xml><?xml version="1.0" encoding="utf-8"?>
<sst xmlns="http://schemas.openxmlformats.org/spreadsheetml/2006/main" count="131" uniqueCount="99">
  <si>
    <t>Приложение № 4П</t>
  </si>
  <si>
    <t>Информация об основных планируемых показателях  финансово-хозяйственной деятельности ФБУН ГНЦ ВБ "Вектор" , включая структуру основных производственных затрат в части регулируемой деятельности по производству теплоносителя в 2015 год.</t>
  </si>
  <si>
    <t>№ п/п</t>
  </si>
  <si>
    <t>Наименование показателя</t>
  </si>
  <si>
    <t>Единица измерения</t>
  </si>
  <si>
    <t>Проект предприятия на 2015 год</t>
  </si>
  <si>
    <t>Утверждено Департаментом по тарифам НСО</t>
  </si>
  <si>
    <t>Фактические показатели за 2015 год</t>
  </si>
  <si>
    <t>вид регулируемой деятельности (производство, передача и сбыт тепловой энергии)</t>
  </si>
  <si>
    <t>x</t>
  </si>
  <si>
    <t>производство (некомбинированная выработка)+передача+сбыт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</si>
  <si>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</si>
  <si>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</si>
  <si>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</si>
  <si>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</si>
  <si>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</si>
  <si>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</si>
  <si>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</si>
  <si>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</si>
  <si>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 xml:space="preserve"> природный газ</t>
  </si>
  <si>
    <t>Стоимость</t>
  </si>
  <si>
    <t>Объем</t>
  </si>
  <si>
    <t>тыс.м3</t>
  </si>
  <si>
    <t>0</t>
  </si>
  <si>
    <t>Стоимость 1й единицы объема</t>
  </si>
  <si>
    <t>Способ приобретения</t>
  </si>
  <si>
    <t>покупка в ООО "Газпром межрегионгаз Новосибирск" (единственный поставщик)</t>
  </si>
  <si>
    <t>3.2.2</t>
  </si>
  <si>
    <t>мазут</t>
  </si>
  <si>
    <t>тыс.тонн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</si>
  <si>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</si>
  <si>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</si>
  <si>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</si>
  <si>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</si>
  <si>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</si>
  <si>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</si>
  <si>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</si>
  <si>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</si>
  <si>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</si>
  <si>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</si>
  <si>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</si>
  <si>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</si>
  <si>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</si>
  <si>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амортизацию основных производственных средств</t>
  </si>
  <si>
    <t>3.6.1</t>
  </si>
  <si>
    <t>аренда имущества, используемого в технологическом процессе</t>
  </si>
  <si>
    <t>3.7</t>
  </si>
  <si>
    <t>общепроизводственные (цеховые) расходы, в том числе:</t>
  </si>
  <si>
    <t>3.7.1</t>
  </si>
  <si>
    <t>расходы на оплату труда</t>
  </si>
  <si>
    <t>3.7.2</t>
  </si>
  <si>
    <t>отчисления на социальные нужды</t>
  </si>
  <si>
    <t>3.8</t>
  </si>
  <si>
    <t>общехозяйственные (управленческие) расходы</t>
  </si>
  <si>
    <t>3.9</t>
  </si>
  <si>
    <t>расходы на ремонт (капитальный и текущий) основных производственных средств</t>
  </si>
  <si>
    <t>3.9.1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</si>
  <si>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</si>
  <si>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</si>
  <si>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установленная тепловая мощность</t>
  </si>
  <si>
    <t>Гкал/ч</t>
  </si>
  <si>
    <t>4.1</t>
  </si>
  <si>
    <t>распологаемая тепловая мощность</t>
  </si>
  <si>
    <t>5</t>
  </si>
  <si>
    <t>присоединенная нагрузка</t>
  </si>
  <si>
    <t>6</t>
  </si>
  <si>
    <t>объем вырабатываемой регулируемой организацией теплоносителя</t>
  </si>
  <si>
    <t>тыс. Гкал</t>
  </si>
  <si>
    <t>7</t>
  </si>
  <si>
    <t>объем теплоносителя, отпускаемого потребителям, в том числе:</t>
  </si>
  <si>
    <t>7.1</t>
  </si>
  <si>
    <t>по приборам учета</t>
  </si>
  <si>
    <t>7.2</t>
  </si>
  <si>
    <t>по нормативам потребления</t>
  </si>
  <si>
    <t>8</t>
  </si>
  <si>
    <t>технологические потери тепловой энергии при передаче по тепловым сетям</t>
  </si>
  <si>
    <t>%</t>
  </si>
  <si>
    <t>9</t>
  </si>
  <si>
    <t>протяженность магистральных сетей и тепловых вводов (в однотрубном исчислении)</t>
  </si>
  <si>
    <t>км</t>
  </si>
  <si>
    <t>10</t>
  </si>
  <si>
    <t>протяженность разводящих сетей (в однотрубном исчислении)</t>
  </si>
  <si>
    <t>11</t>
  </si>
  <si>
    <t>количество тепловых станций и котельных</t>
  </si>
  <si>
    <t>ед.</t>
  </si>
  <si>
    <t>12</t>
  </si>
  <si>
    <t>количество тепловых пунктов</t>
  </si>
  <si>
    <t>13</t>
  </si>
  <si>
    <t>среднесписочная численность основного производственного персонала</t>
  </si>
  <si>
    <t>чел.</t>
  </si>
  <si>
    <t>14</t>
  </si>
  <si>
    <t>удельный расход условного топлива на единицу тепловой энергии, отпускаемой в тепловую сеть</t>
  </si>
  <si>
    <t>кг у.т./Гкал</t>
  </si>
  <si>
    <t>15</t>
  </si>
  <si>
    <t>удельный расход электрической энергии на единицу тепловой энергии, отпускаемой в тепловую сеть</t>
  </si>
  <si>
    <t>кВт*ч/Гкал</t>
  </si>
  <si>
    <t>16</t>
  </si>
  <si>
    <t>удельный расход холодной воды на единицу тепловой энергии, отпускаемой в тепловую сеть</t>
  </si>
  <si>
    <t>куб.м/Гкал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</si>
</sst>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0"/>
      <name val="Arial"/>
    </font>
    <font>
      <sz val="10"/>
      <name val="Arial"/>
    </font>
    <font>
      <sz val="10"/>
      <name val="Arial Cyr"/>
      <charset val="204"/>
    </font>
    <font>
      <b/>
      <sz val="12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12"/>
      <name val="Tahoma"/>
      <family val="2"/>
      <charset val="204"/>
    </font>
    <font>
      <sz val="10"/>
      <color indexed="10"/>
      <name val="Arial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3" fillId="0" borderId="0" xfId="1" applyFont="1" applyAlignment="1">
      <alignment horizontal="right"/>
    </xf>
    <xf numFmtId="0" fontId="4" fillId="3" borderId="0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5" fillId="0" borderId="15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/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" fontId="7" fillId="0" borderId="16" xfId="0" applyNumberFormat="1" applyFont="1" applyFill="1" applyBorder="1" applyAlignment="1" applyProtection="1">
      <alignment horizontal="center" vertical="center"/>
    </xf>
    <xf numFmtId="4" fontId="6" fillId="0" borderId="16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5" fillId="0" borderId="16" xfId="0" applyNumberFormat="1" applyFont="1" applyFill="1" applyBorder="1" applyAlignment="1" applyProtection="1">
      <alignment horizontal="center" vertical="center"/>
      <protection locked="0"/>
    </xf>
    <xf numFmtId="4" fontId="5" fillId="0" borderId="16" xfId="0" applyNumberFormat="1" applyFon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5" fillId="0" borderId="25" xfId="0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4" fontId="5" fillId="0" borderId="28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 indent="2"/>
    </xf>
    <xf numFmtId="0" fontId="5" fillId="0" borderId="3" xfId="0" applyFont="1" applyFill="1" applyBorder="1" applyAlignment="1" applyProtection="1">
      <alignment horizontal="left" vertical="center" wrapText="1" indent="2"/>
    </xf>
    <xf numFmtId="49" fontId="5" fillId="0" borderId="17" xfId="0" applyNumberFormat="1" applyFont="1" applyFill="1" applyBorder="1" applyAlignment="1" applyProtection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2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ЖКУ_проект3" xfId="2"/>
    <cellStyle name="Обычный_тариф 20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9;&#1062;&#1045;&#1053;&#1050;&#1054;/&#1056;&#1040;&#1057;&#1050;&#1056;&#1067;&#1058;&#1048;&#1045;%20&#1080;&#1085;&#1092;&#1086;&#1088;&#1084;&#1072;&#1094;&#1080;&#1080;/&#1056;&#1072;&#1089;&#1082;&#1088;&#1099;&#1090;&#1080;&#1077;%20&#1080;&#1085;&#1092;&#1086;&#1088;&#1084;&#1072;&#1094;&#1080;&#1080;%202015&#1075;/&#1086;&#1090;&#1095;&#1077;&#1090;%20&#1079;&#1072;%202009&#1075;%20&#1087;&#1086;%20&#1090;&#1077;&#1087;&#1083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J68"/>
  <sheetViews>
    <sheetView tabSelected="1" topLeftCell="A19" workbookViewId="0">
      <selection activeCell="E15" sqref="E15"/>
    </sheetView>
  </sheetViews>
  <sheetFormatPr defaultRowHeight="12.75" x14ac:dyDescent="0.2"/>
  <cols>
    <col min="2" max="2" width="28.28515625" customWidth="1"/>
    <col min="3" max="3" width="14" customWidth="1"/>
    <col min="4" max="4" width="10.42578125" customWidth="1"/>
    <col min="5" max="5" width="21.5703125" customWidth="1"/>
    <col min="6" max="7" width="21" customWidth="1"/>
    <col min="8" max="8" width="12.7109375" customWidth="1"/>
  </cols>
  <sheetData>
    <row r="1" spans="1:10" ht="15.75" x14ac:dyDescent="0.25">
      <c r="F1" s="1"/>
      <c r="G1" s="1" t="s">
        <v>0</v>
      </c>
    </row>
    <row r="3" spans="1:10" ht="38.25" customHeight="1" x14ac:dyDescent="0.2">
      <c r="A3" s="71" t="s">
        <v>1</v>
      </c>
      <c r="B3" s="72"/>
      <c r="C3" s="72"/>
      <c r="D3" s="72"/>
      <c r="E3" s="72"/>
      <c r="F3" s="72"/>
      <c r="G3" s="73"/>
    </row>
    <row r="4" spans="1:10" ht="13.5" thickBot="1" x14ac:dyDescent="0.25">
      <c r="A4" s="2">
        <v>3</v>
      </c>
      <c r="B4" s="2"/>
      <c r="C4" s="2"/>
      <c r="D4" s="2"/>
      <c r="E4" s="2"/>
      <c r="F4" s="2"/>
      <c r="G4" s="2"/>
    </row>
    <row r="5" spans="1:10" ht="34.5" thickBot="1" x14ac:dyDescent="0.25">
      <c r="A5" s="3" t="s">
        <v>2</v>
      </c>
      <c r="B5" s="74" t="s">
        <v>3</v>
      </c>
      <c r="C5" s="75"/>
      <c r="D5" s="4" t="s">
        <v>4</v>
      </c>
      <c r="E5" s="5" t="s">
        <v>5</v>
      </c>
      <c r="F5" s="6" t="s">
        <v>6</v>
      </c>
      <c r="G5" s="6" t="s">
        <v>7</v>
      </c>
    </row>
    <row r="6" spans="1:10" ht="13.5" thickBot="1" x14ac:dyDescent="0.25">
      <c r="A6" s="7">
        <v>1</v>
      </c>
      <c r="B6" s="76">
        <f>A6+1</f>
        <v>2</v>
      </c>
      <c r="C6" s="76"/>
      <c r="D6" s="8">
        <f>B6+1</f>
        <v>3</v>
      </c>
      <c r="E6" s="5"/>
      <c r="F6" s="6">
        <f>C6+1</f>
        <v>1</v>
      </c>
      <c r="G6" s="6">
        <f>D6+1</f>
        <v>4</v>
      </c>
    </row>
    <row r="7" spans="1:10" s="12" customFormat="1" ht="67.5" customHeight="1" x14ac:dyDescent="0.2">
      <c r="A7" s="9">
        <v>1</v>
      </c>
      <c r="B7" s="77" t="s">
        <v>8</v>
      </c>
      <c r="C7" s="78"/>
      <c r="D7" s="10" t="s">
        <v>9</v>
      </c>
      <c r="E7" s="11" t="s">
        <v>10</v>
      </c>
      <c r="F7" s="11" t="s">
        <v>10</v>
      </c>
      <c r="G7" s="11" t="s">
        <v>10</v>
      </c>
    </row>
    <row r="8" spans="1:10" s="12" customFormat="1" x14ac:dyDescent="0.2">
      <c r="A8" s="13">
        <v>2</v>
      </c>
      <c r="B8" s="61" t="s">
        <v>11</v>
      </c>
      <c r="C8" s="62"/>
      <c r="D8" s="14" t="s">
        <v>12</v>
      </c>
      <c r="E8" s="15">
        <f>E9</f>
        <v>12515.33</v>
      </c>
      <c r="F8" s="15">
        <f>F9</f>
        <v>8397.1</v>
      </c>
      <c r="G8" s="15">
        <v>6697.71</v>
      </c>
      <c r="H8" s="17"/>
    </row>
    <row r="9" spans="1:10" s="12" customFormat="1" ht="33" customHeight="1" x14ac:dyDescent="0.2">
      <c r="A9" s="13">
        <v>3</v>
      </c>
      <c r="B9" s="61" t="s">
        <v>13</v>
      </c>
      <c r="C9" s="62"/>
      <c r="D9" s="14" t="s">
        <v>12</v>
      </c>
      <c r="E9" s="15">
        <f>E11+E19+E22+E23+E24+E26+E29+E30</f>
        <v>12515.33</v>
      </c>
      <c r="F9" s="15">
        <f>F11+F19+F22+F23+F24+F26+F29+F30</f>
        <v>8397.1</v>
      </c>
      <c r="G9" s="15">
        <v>8721.1299999999992</v>
      </c>
      <c r="H9" s="17"/>
      <c r="I9" s="17"/>
      <c r="J9" s="17"/>
    </row>
    <row r="10" spans="1:10" s="12" customFormat="1" ht="24.75" customHeight="1" x14ac:dyDescent="0.2">
      <c r="A10" s="13" t="s">
        <v>14</v>
      </c>
      <c r="B10" s="59" t="s">
        <v>15</v>
      </c>
      <c r="C10" s="60"/>
      <c r="D10" s="14" t="s">
        <v>12</v>
      </c>
      <c r="E10" s="18">
        <v>0</v>
      </c>
      <c r="F10" s="18">
        <v>0</v>
      </c>
      <c r="G10" s="15"/>
      <c r="H10" s="17"/>
      <c r="I10" s="17"/>
    </row>
    <row r="11" spans="1:10" s="12" customFormat="1" x14ac:dyDescent="0.2">
      <c r="A11" s="13" t="s">
        <v>16</v>
      </c>
      <c r="B11" s="59" t="s">
        <v>17</v>
      </c>
      <c r="C11" s="60"/>
      <c r="D11" s="14" t="s">
        <v>12</v>
      </c>
      <c r="E11" s="18">
        <v>0</v>
      </c>
      <c r="F11" s="19">
        <v>0</v>
      </c>
      <c r="G11" s="16"/>
    </row>
    <row r="12" spans="1:10" s="12" customFormat="1" x14ac:dyDescent="0.2">
      <c r="A12" s="65" t="s">
        <v>18</v>
      </c>
      <c r="B12" s="68" t="s">
        <v>19</v>
      </c>
      <c r="C12" s="20" t="s">
        <v>20</v>
      </c>
      <c r="D12" s="14" t="s">
        <v>12</v>
      </c>
      <c r="E12" s="18">
        <v>0</v>
      </c>
      <c r="F12" s="19">
        <v>0</v>
      </c>
      <c r="G12" s="16"/>
      <c r="H12" s="17"/>
    </row>
    <row r="13" spans="1:10" s="12" customFormat="1" x14ac:dyDescent="0.2">
      <c r="A13" s="66"/>
      <c r="B13" s="69"/>
      <c r="C13" s="21" t="s">
        <v>21</v>
      </c>
      <c r="D13" s="22" t="s">
        <v>22</v>
      </c>
      <c r="E13" s="23" t="s">
        <v>23</v>
      </c>
      <c r="F13" s="24">
        <v>0</v>
      </c>
      <c r="G13" s="25"/>
    </row>
    <row r="14" spans="1:10" s="12" customFormat="1" ht="35.25" customHeight="1" x14ac:dyDescent="0.2">
      <c r="A14" s="66"/>
      <c r="B14" s="69"/>
      <c r="C14" s="20" t="s">
        <v>24</v>
      </c>
      <c r="D14" s="14" t="s">
        <v>12</v>
      </c>
      <c r="E14" s="26">
        <v>0</v>
      </c>
      <c r="F14" s="27">
        <v>0</v>
      </c>
      <c r="G14" s="28"/>
      <c r="I14" s="17"/>
    </row>
    <row r="15" spans="1:10" s="12" customFormat="1" ht="58.5" customHeight="1" x14ac:dyDescent="0.2">
      <c r="A15" s="67"/>
      <c r="B15" s="70"/>
      <c r="C15" s="21" t="s">
        <v>25</v>
      </c>
      <c r="D15" s="29" t="s">
        <v>9</v>
      </c>
      <c r="E15" s="30" t="s">
        <v>26</v>
      </c>
      <c r="F15" s="30"/>
      <c r="G15" s="31"/>
    </row>
    <row r="16" spans="1:10" s="12" customFormat="1" x14ac:dyDescent="0.2">
      <c r="A16" s="65" t="s">
        <v>27</v>
      </c>
      <c r="B16" s="68" t="s">
        <v>28</v>
      </c>
      <c r="C16" s="20" t="s">
        <v>20</v>
      </c>
      <c r="D16" s="14" t="s">
        <v>12</v>
      </c>
      <c r="E16" s="32">
        <v>0</v>
      </c>
      <c r="F16" s="33">
        <v>0</v>
      </c>
      <c r="G16" s="25"/>
    </row>
    <row r="17" spans="1:7" s="12" customFormat="1" x14ac:dyDescent="0.2">
      <c r="A17" s="66"/>
      <c r="B17" s="69"/>
      <c r="C17" s="21" t="s">
        <v>21</v>
      </c>
      <c r="D17" s="22" t="s">
        <v>29</v>
      </c>
      <c r="E17" s="23" t="s">
        <v>23</v>
      </c>
      <c r="F17" s="24">
        <v>0</v>
      </c>
      <c r="G17" s="25"/>
    </row>
    <row r="18" spans="1:7" s="12" customFormat="1" ht="33.75" x14ac:dyDescent="0.2">
      <c r="A18" s="66"/>
      <c r="B18" s="69"/>
      <c r="C18" s="20" t="s">
        <v>24</v>
      </c>
      <c r="D18" s="14" t="s">
        <v>12</v>
      </c>
      <c r="E18" s="34">
        <v>0</v>
      </c>
      <c r="F18" s="27">
        <v>0</v>
      </c>
      <c r="G18" s="28"/>
    </row>
    <row r="19" spans="1:7" s="12" customFormat="1" ht="45.75" customHeight="1" x14ac:dyDescent="0.2">
      <c r="A19" s="13" t="s">
        <v>30</v>
      </c>
      <c r="B19" s="59" t="s">
        <v>31</v>
      </c>
      <c r="C19" s="60"/>
      <c r="D19" s="14" t="s">
        <v>12</v>
      </c>
      <c r="E19" s="35">
        <v>0</v>
      </c>
      <c r="F19" s="36">
        <v>0</v>
      </c>
      <c r="G19" s="37"/>
    </row>
    <row r="20" spans="1:7" s="12" customFormat="1" x14ac:dyDescent="0.2">
      <c r="A20" s="9" t="s">
        <v>32</v>
      </c>
      <c r="B20" s="63" t="s">
        <v>33</v>
      </c>
      <c r="C20" s="64"/>
      <c r="D20" s="14" t="s">
        <v>34</v>
      </c>
      <c r="E20" s="35">
        <v>0</v>
      </c>
      <c r="F20" s="38">
        <v>0</v>
      </c>
      <c r="G20" s="37"/>
    </row>
    <row r="21" spans="1:7" s="12" customFormat="1" ht="24.75" customHeight="1" x14ac:dyDescent="0.2">
      <c r="A21" s="13" t="s">
        <v>35</v>
      </c>
      <c r="B21" s="63" t="s">
        <v>36</v>
      </c>
      <c r="C21" s="64"/>
      <c r="D21" s="14" t="s">
        <v>37</v>
      </c>
      <c r="E21" s="26">
        <v>0</v>
      </c>
      <c r="F21" s="19">
        <v>0</v>
      </c>
      <c r="G21" s="16"/>
    </row>
    <row r="22" spans="1:7" s="12" customFormat="1" ht="31.5" customHeight="1" x14ac:dyDescent="0.2">
      <c r="A22" s="13" t="s">
        <v>38</v>
      </c>
      <c r="B22" s="59" t="s">
        <v>39</v>
      </c>
      <c r="C22" s="60"/>
      <c r="D22" s="14" t="s">
        <v>12</v>
      </c>
      <c r="E22" s="14">
        <v>11825.86</v>
      </c>
      <c r="F22" s="15">
        <v>7707.6</v>
      </c>
      <c r="G22" s="15">
        <v>8359.06</v>
      </c>
    </row>
    <row r="23" spans="1:7" s="12" customFormat="1" ht="27.75" customHeight="1" x14ac:dyDescent="0.2">
      <c r="A23" s="13" t="s">
        <v>40</v>
      </c>
      <c r="B23" s="59" t="s">
        <v>41</v>
      </c>
      <c r="C23" s="60"/>
      <c r="D23" s="14" t="s">
        <v>12</v>
      </c>
      <c r="E23" s="14">
        <v>689.47</v>
      </c>
      <c r="F23" s="15">
        <v>689.5</v>
      </c>
      <c r="G23" s="15">
        <v>362.07</v>
      </c>
    </row>
    <row r="24" spans="1:7" s="12" customFormat="1" ht="24.75" customHeight="1" x14ac:dyDescent="0.2">
      <c r="A24" s="13" t="s">
        <v>42</v>
      </c>
      <c r="B24" s="59" t="s">
        <v>43</v>
      </c>
      <c r="C24" s="60"/>
      <c r="D24" s="14" t="s">
        <v>12</v>
      </c>
      <c r="E24" s="26">
        <v>0</v>
      </c>
      <c r="F24" s="19">
        <v>0</v>
      </c>
      <c r="G24" s="16"/>
    </row>
    <row r="25" spans="1:7" s="12" customFormat="1" ht="24" customHeight="1" x14ac:dyDescent="0.2">
      <c r="A25" s="13" t="s">
        <v>44</v>
      </c>
      <c r="B25" s="63" t="s">
        <v>45</v>
      </c>
      <c r="C25" s="64"/>
      <c r="D25" s="14" t="s">
        <v>12</v>
      </c>
      <c r="E25" s="26">
        <v>0</v>
      </c>
      <c r="F25" s="19">
        <v>0</v>
      </c>
      <c r="G25" s="15"/>
    </row>
    <row r="26" spans="1:7" s="12" customFormat="1" ht="24" customHeight="1" x14ac:dyDescent="0.2">
      <c r="A26" s="13" t="s">
        <v>46</v>
      </c>
      <c r="B26" s="59" t="s">
        <v>47</v>
      </c>
      <c r="C26" s="60"/>
      <c r="D26" s="14" t="s">
        <v>12</v>
      </c>
      <c r="E26" s="26">
        <v>0</v>
      </c>
      <c r="F26" s="27">
        <v>0</v>
      </c>
      <c r="G26" s="28"/>
    </row>
    <row r="27" spans="1:7" s="12" customFormat="1" x14ac:dyDescent="0.2">
      <c r="A27" s="13" t="s">
        <v>48</v>
      </c>
      <c r="B27" s="63" t="s">
        <v>49</v>
      </c>
      <c r="C27" s="64"/>
      <c r="D27" s="14" t="s">
        <v>12</v>
      </c>
      <c r="E27" s="26">
        <v>0</v>
      </c>
      <c r="F27" s="19">
        <v>0</v>
      </c>
      <c r="G27" s="16"/>
    </row>
    <row r="28" spans="1:7" s="12" customFormat="1" x14ac:dyDescent="0.2">
      <c r="A28" s="13" t="s">
        <v>50</v>
      </c>
      <c r="B28" s="63" t="s">
        <v>51</v>
      </c>
      <c r="C28" s="64"/>
      <c r="D28" s="14" t="s">
        <v>12</v>
      </c>
      <c r="E28" s="26">
        <v>0</v>
      </c>
      <c r="F28" s="19">
        <v>0</v>
      </c>
      <c r="G28" s="16"/>
    </row>
    <row r="29" spans="1:7" s="12" customFormat="1" x14ac:dyDescent="0.2">
      <c r="A29" s="13" t="s">
        <v>52</v>
      </c>
      <c r="B29" s="59" t="s">
        <v>53</v>
      </c>
      <c r="C29" s="60"/>
      <c r="D29" s="14" t="s">
        <v>12</v>
      </c>
      <c r="E29" s="26">
        <v>0</v>
      </c>
      <c r="F29" s="19">
        <v>0</v>
      </c>
      <c r="G29" s="16"/>
    </row>
    <row r="30" spans="1:7" s="12" customFormat="1" ht="24" customHeight="1" x14ac:dyDescent="0.2">
      <c r="A30" s="13" t="s">
        <v>54</v>
      </c>
      <c r="B30" s="59" t="s">
        <v>55</v>
      </c>
      <c r="C30" s="60"/>
      <c r="D30" s="14" t="s">
        <v>12</v>
      </c>
      <c r="E30" s="26">
        <v>0</v>
      </c>
      <c r="F30" s="19">
        <v>0</v>
      </c>
      <c r="G30" s="16"/>
    </row>
    <row r="31" spans="1:7" s="12" customFormat="1" ht="51.75" customHeight="1" x14ac:dyDescent="0.2">
      <c r="A31" s="13" t="s">
        <v>56</v>
      </c>
      <c r="B31" s="59" t="s">
        <v>57</v>
      </c>
      <c r="C31" s="60"/>
      <c r="D31" s="14" t="s">
        <v>12</v>
      </c>
      <c r="E31" s="19">
        <v>0</v>
      </c>
      <c r="F31" s="19">
        <v>0</v>
      </c>
      <c r="G31" s="16"/>
    </row>
    <row r="32" spans="1:7" s="12" customFormat="1" x14ac:dyDescent="0.2">
      <c r="A32" s="13" t="s">
        <v>58</v>
      </c>
      <c r="B32" s="55" t="s">
        <v>59</v>
      </c>
      <c r="C32" s="56"/>
      <c r="D32" s="14" t="s">
        <v>60</v>
      </c>
      <c r="E32" s="39"/>
      <c r="F32" s="40"/>
      <c r="G32" s="41"/>
    </row>
    <row r="33" spans="1:7" s="12" customFormat="1" x14ac:dyDescent="0.2">
      <c r="A33" s="13" t="s">
        <v>61</v>
      </c>
      <c r="B33" s="61" t="s">
        <v>62</v>
      </c>
      <c r="C33" s="62"/>
      <c r="D33" s="14" t="s">
        <v>60</v>
      </c>
      <c r="E33" s="39"/>
      <c r="F33" s="42"/>
      <c r="G33" s="43"/>
    </row>
    <row r="34" spans="1:7" s="12" customFormat="1" x14ac:dyDescent="0.2">
      <c r="A34" s="13" t="s">
        <v>63</v>
      </c>
      <c r="B34" s="55" t="s">
        <v>64</v>
      </c>
      <c r="C34" s="56"/>
      <c r="D34" s="14" t="s">
        <v>60</v>
      </c>
      <c r="E34" s="39"/>
      <c r="F34" s="42"/>
      <c r="G34" s="43"/>
    </row>
    <row r="35" spans="1:7" s="12" customFormat="1" ht="21.75" customHeight="1" x14ac:dyDescent="0.2">
      <c r="A35" s="13" t="s">
        <v>65</v>
      </c>
      <c r="B35" s="55" t="s">
        <v>66</v>
      </c>
      <c r="C35" s="56"/>
      <c r="D35" s="14" t="s">
        <v>67</v>
      </c>
      <c r="E35" s="14">
        <v>502.8</v>
      </c>
      <c r="F35" s="44">
        <v>502.8</v>
      </c>
      <c r="G35" s="15">
        <v>398.18</v>
      </c>
    </row>
    <row r="36" spans="1:7" s="12" customFormat="1" ht="23.25" customHeight="1" x14ac:dyDescent="0.2">
      <c r="A36" s="13" t="s">
        <v>68</v>
      </c>
      <c r="B36" s="55" t="s">
        <v>69</v>
      </c>
      <c r="C36" s="56"/>
      <c r="D36" s="14" t="s">
        <v>67</v>
      </c>
      <c r="E36" s="14">
        <v>447</v>
      </c>
      <c r="F36" s="45">
        <f>F35</f>
        <v>502.8</v>
      </c>
      <c r="G36" s="45">
        <v>398.18</v>
      </c>
    </row>
    <row r="37" spans="1:7" s="12" customFormat="1" x14ac:dyDescent="0.2">
      <c r="A37" s="13" t="s">
        <v>70</v>
      </c>
      <c r="B37" s="59" t="s">
        <v>71</v>
      </c>
      <c r="C37" s="60"/>
      <c r="D37" s="14" t="s">
        <v>67</v>
      </c>
      <c r="E37" s="15">
        <f>E36</f>
        <v>447</v>
      </c>
      <c r="F37" s="15">
        <f>F36</f>
        <v>502.8</v>
      </c>
      <c r="G37" s="15">
        <v>398.18</v>
      </c>
    </row>
    <row r="38" spans="1:7" s="12" customFormat="1" x14ac:dyDescent="0.2">
      <c r="A38" s="13" t="s">
        <v>72</v>
      </c>
      <c r="B38" s="59" t="s">
        <v>73</v>
      </c>
      <c r="C38" s="60"/>
      <c r="D38" s="14" t="s">
        <v>67</v>
      </c>
      <c r="E38" s="15">
        <f>E36-E37</f>
        <v>0</v>
      </c>
      <c r="F38" s="15">
        <v>0</v>
      </c>
      <c r="G38" s="16"/>
    </row>
    <row r="39" spans="1:7" s="12" customFormat="1" ht="22.5" customHeight="1" x14ac:dyDescent="0.2">
      <c r="A39" s="13" t="s">
        <v>74</v>
      </c>
      <c r="B39" s="55" t="s">
        <v>75</v>
      </c>
      <c r="C39" s="56"/>
      <c r="D39" s="14" t="s">
        <v>76</v>
      </c>
      <c r="E39" s="34">
        <f>(E35-E36)/E35*100</f>
        <v>11.09785202863962</v>
      </c>
      <c r="F39" s="46"/>
      <c r="G39" s="41"/>
    </row>
    <row r="40" spans="1:7" s="12" customFormat="1" ht="23.25" customHeight="1" x14ac:dyDescent="0.2">
      <c r="A40" s="13" t="s">
        <v>77</v>
      </c>
      <c r="B40" s="55" t="s">
        <v>78</v>
      </c>
      <c r="C40" s="56"/>
      <c r="D40" s="14" t="s">
        <v>79</v>
      </c>
      <c r="E40" s="14"/>
      <c r="F40" s="46"/>
      <c r="G40" s="43"/>
    </row>
    <row r="41" spans="1:7" s="12" customFormat="1" ht="27" customHeight="1" x14ac:dyDescent="0.2">
      <c r="A41" s="13" t="s">
        <v>80</v>
      </c>
      <c r="B41" s="55" t="s">
        <v>81</v>
      </c>
      <c r="C41" s="56"/>
      <c r="D41" s="14" t="s">
        <v>79</v>
      </c>
      <c r="E41" s="14"/>
      <c r="F41" s="46"/>
      <c r="G41" s="43"/>
    </row>
    <row r="42" spans="1:7" s="12" customFormat="1" x14ac:dyDescent="0.2">
      <c r="A42" s="13" t="s">
        <v>82</v>
      </c>
      <c r="B42" s="55" t="s">
        <v>83</v>
      </c>
      <c r="C42" s="56"/>
      <c r="D42" s="14" t="s">
        <v>84</v>
      </c>
      <c r="E42" s="14"/>
      <c r="F42" s="47"/>
      <c r="G42" s="41"/>
    </row>
    <row r="43" spans="1:7" s="12" customFormat="1" x14ac:dyDescent="0.2">
      <c r="A43" s="13" t="s">
        <v>85</v>
      </c>
      <c r="B43" s="55" t="s">
        <v>86</v>
      </c>
      <c r="C43" s="56"/>
      <c r="D43" s="14" t="s">
        <v>84</v>
      </c>
      <c r="E43" s="14"/>
      <c r="F43" s="47"/>
      <c r="G43" s="41"/>
    </row>
    <row r="44" spans="1:7" s="12" customFormat="1" ht="22.5" customHeight="1" x14ac:dyDescent="0.2">
      <c r="A44" s="13" t="s">
        <v>87</v>
      </c>
      <c r="B44" s="55" t="s">
        <v>88</v>
      </c>
      <c r="C44" s="56"/>
      <c r="D44" s="14" t="s">
        <v>89</v>
      </c>
      <c r="E44" s="39"/>
      <c r="F44" s="48"/>
      <c r="G44" s="49"/>
    </row>
    <row r="45" spans="1:7" s="12" customFormat="1" ht="27.75" customHeight="1" x14ac:dyDescent="0.2">
      <c r="A45" s="13" t="s">
        <v>90</v>
      </c>
      <c r="B45" s="55" t="s">
        <v>91</v>
      </c>
      <c r="C45" s="56"/>
      <c r="D45" s="14" t="s">
        <v>92</v>
      </c>
      <c r="E45" s="39"/>
      <c r="F45" s="15"/>
      <c r="G45" s="16"/>
    </row>
    <row r="46" spans="1:7" s="12" customFormat="1" ht="37.5" customHeight="1" x14ac:dyDescent="0.2">
      <c r="A46" s="13" t="s">
        <v>93</v>
      </c>
      <c r="B46" s="55" t="s">
        <v>94</v>
      </c>
      <c r="C46" s="56"/>
      <c r="D46" s="14" t="s">
        <v>95</v>
      </c>
      <c r="E46" s="16"/>
      <c r="F46" s="15"/>
      <c r="G46" s="16"/>
    </row>
    <row r="47" spans="1:7" s="12" customFormat="1" ht="30.75" customHeight="1" thickBot="1" x14ac:dyDescent="0.25">
      <c r="A47" s="50" t="s">
        <v>96</v>
      </c>
      <c r="B47" s="57" t="s">
        <v>97</v>
      </c>
      <c r="C47" s="58"/>
      <c r="D47" s="51" t="s">
        <v>98</v>
      </c>
      <c r="E47" s="52"/>
      <c r="F47" s="53"/>
      <c r="G47" s="54"/>
    </row>
    <row r="48" spans="1:7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</sheetData>
  <mergeCells count="41">
    <mergeCell ref="B9:C9"/>
    <mergeCell ref="A3:G3"/>
    <mergeCell ref="B5:C5"/>
    <mergeCell ref="B6:C6"/>
    <mergeCell ref="B7:C7"/>
    <mergeCell ref="B8:C8"/>
    <mergeCell ref="B10:C10"/>
    <mergeCell ref="B11:C11"/>
    <mergeCell ref="A12:A15"/>
    <mergeCell ref="B12:B15"/>
    <mergeCell ref="A16:A18"/>
    <mergeCell ref="B16:B18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B46:C46"/>
    <mergeCell ref="B47:C47"/>
  </mergeCells>
  <dataValidations count="3">
    <dataValidation type="list" allowBlank="1" showInputMessage="1" showErrorMessage="1" sqref="E7:G7">
      <formula1>kind_of_activity</formula1>
    </dataValidation>
    <dataValidation type="whole" allowBlank="1" showInputMessage="1" showErrorMessage="1" sqref="F42:G43">
      <formula1>0</formula1>
      <formula2>999999999999</formula2>
    </dataValidation>
    <dataValidation type="decimal" allowBlank="1" showInputMessage="1" showErrorMessage="1" sqref="F45:G47 E46 F16:G17 F19:G41 E37:E38 G8:G13 E31 F11:F13 E9:F9">
      <formula1>0</formula1>
      <formula2>999999999999</formula2>
    </dataValidation>
  </dataValidations>
  <pageMargins left="0.49" right="0.31" top="0.34" bottom="0.45" header="0.21" footer="0.27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Теплоноситель</vt:lpstr>
    </vt:vector>
  </TitlesOfParts>
  <Company>ФГУН ГНЦ ВБ "Вектор" Роспотребнадзора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korotkova_yun</dc:creator>
  <cp:lastModifiedBy>Миронов Александр Вячеславович</cp:lastModifiedBy>
  <dcterms:created xsi:type="dcterms:W3CDTF">2015-06-02T02:35:24Z</dcterms:created>
  <dcterms:modified xsi:type="dcterms:W3CDTF">2016-05-06T07:20:42Z</dcterms:modified>
</cp:coreProperties>
</file>